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ndaciocecotinnovacio-my.sharepoint.com/personal/mdolores_cecot_org/Documents/"/>
    </mc:Choice>
  </mc:AlternateContent>
  <xr:revisionPtr revIDLastSave="380" documentId="10_ncr:100000_{8C03BD5A-0361-4BF9-9F61-E447F344A56B}" xr6:coauthVersionLast="47" xr6:coauthVersionMax="47" xr10:uidLastSave="{52D600A1-07A2-4FB0-9FEE-29117FC55F13}"/>
  <bookViews>
    <workbookView xWindow="-110" yWindow="-110" windowWidth="19420" windowHeight="10420" activeTab="2" xr2:uid="{00000000-000D-0000-FFFF-FFFF00000000}"/>
  </bookViews>
  <sheets>
    <sheet name="BALANÇ" sheetId="2" r:id="rId1"/>
    <sheet name="PiG" sheetId="1" r:id="rId2"/>
    <sheet name="SUBVENCIONS I CONVENI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F18" i="1"/>
  <c r="G18" i="1"/>
  <c r="G26" i="1" s="1"/>
  <c r="G29" i="1" s="1"/>
  <c r="E24" i="1"/>
  <c r="E26" i="1" s="1"/>
  <c r="E29" i="1" s="1"/>
  <c r="F24" i="1"/>
  <c r="G24" i="1"/>
  <c r="F26" i="1"/>
  <c r="F29" i="1" s="1"/>
  <c r="C30" i="2"/>
  <c r="C28" i="2" s="1"/>
  <c r="D30" i="2"/>
  <c r="D28" i="2" s="1"/>
  <c r="C48" i="2"/>
  <c r="D48" i="2"/>
  <c r="C40" i="2"/>
  <c r="D40" i="2"/>
  <c r="C15" i="2"/>
  <c r="D15" i="2"/>
  <c r="C6" i="2"/>
  <c r="D6" i="2"/>
  <c r="E30" i="2"/>
  <c r="E28" i="2" s="1"/>
  <c r="F30" i="2"/>
  <c r="F28" i="2" s="1"/>
  <c r="G30" i="2"/>
  <c r="E15" i="2"/>
  <c r="F15" i="2"/>
  <c r="G15" i="2"/>
  <c r="E48" i="2"/>
  <c r="F48" i="2"/>
  <c r="G48" i="2"/>
  <c r="E40" i="2"/>
  <c r="F40" i="2"/>
  <c r="G40" i="2"/>
  <c r="G28" i="2"/>
  <c r="E6" i="2"/>
  <c r="F6" i="2"/>
  <c r="G6" i="2"/>
  <c r="C24" i="1"/>
  <c r="D24" i="1"/>
  <c r="C18" i="1"/>
  <c r="C26" i="1" s="1"/>
  <c r="C29" i="1" s="1"/>
  <c r="D18" i="1"/>
  <c r="D26" i="1" s="1"/>
  <c r="D29" i="1" s="1"/>
  <c r="C56" i="2" l="1"/>
  <c r="D56" i="2"/>
  <c r="C24" i="2"/>
  <c r="D24" i="2"/>
  <c r="G24" i="2"/>
  <c r="F24" i="2"/>
  <c r="E24" i="2"/>
  <c r="G56" i="2"/>
  <c r="F56" i="2"/>
  <c r="E56" i="2"/>
</calcChain>
</file>

<file path=xl/sharedStrings.xml><?xml version="1.0" encoding="utf-8"?>
<sst xmlns="http://schemas.openxmlformats.org/spreadsheetml/2006/main" count="154" uniqueCount="79">
  <si>
    <t>BALANÇ DE SITUACIÓ</t>
  </si>
  <si>
    <t>ACTIU</t>
  </si>
  <si>
    <t>ACTIU NO CORRENT</t>
  </si>
  <si>
    <t>INMOBILIZAT INTANGIBLE</t>
  </si>
  <si>
    <t>INMOBILIZAT MATERIAL.</t>
  </si>
  <si>
    <t>INVERSIONS IMMOBILIÀRIES</t>
  </si>
  <si>
    <t>BENS DEL PATRIMONI CULTURAL</t>
  </si>
  <si>
    <t>INVERSIONS EN ENTITATS DEL GRUP I ASSOCIADES LL/T</t>
  </si>
  <si>
    <t>INVERSIONS FINANCERES A LL/T_x000D_</t>
  </si>
  <si>
    <t>ACTIU CORRENT</t>
  </si>
  <si>
    <t>EXISTÈNCIES</t>
  </si>
  <si>
    <t>USUARIS, PATROCINADORS I ALTRES DEUTORS DE LES ACTIVITATS I ALTRES COMPTES A COBRAR</t>
  </si>
  <si>
    <t>INVERSIONS EN ENTITATS DEL GRUP I ASSOCIADES A CURT TERMINI_x000D_</t>
  </si>
  <si>
    <t>INVERSIONS FINANCIERES A CURT TERMINI</t>
  </si>
  <si>
    <t>PERIODIFICACIONS A CURT TERMINI</t>
  </si>
  <si>
    <t>EFECTIU I ALTRES ACTIUS LIQUIDS EQUIVALENTS</t>
  </si>
  <si>
    <t xml:space="preserve">               TOTAL ACTIU</t>
  </si>
  <si>
    <t>PATRIMONI NET I PASSIU</t>
  </si>
  <si>
    <t>PATRIMONI NET</t>
  </si>
  <si>
    <t>FONS PROPIS</t>
  </si>
  <si>
    <t>FONS DOTACIONAL O FONS SOCIAL</t>
  </si>
  <si>
    <t>FONS ESPECIALS</t>
  </si>
  <si>
    <t>EXCEDENTS D'EXERCICIS ANTERIORS</t>
  </si>
  <si>
    <t>EXCEDENTS PENDENTS D'APLICACIÓ EN ACTIVITATS ESTATUTÀRIES</t>
  </si>
  <si>
    <t>EXCEDENTS DE L'EXERCICI (POSITIU O NEGATIU)</t>
  </si>
  <si>
    <t>AJUSTAMENT PER CANVI DE VALOR</t>
  </si>
  <si>
    <t>SUBVENCIONS, DONACIONS I LLEGATS REBUTS</t>
  </si>
  <si>
    <t>PASSIU NO CORRENT</t>
  </si>
  <si>
    <t>PROVISIONS A LLARG TERMINI</t>
  </si>
  <si>
    <t>DEUTES A LLARG TERMINI</t>
  </si>
  <si>
    <t>DEUTES AMB ENTITTAS DEL GRUP I ASSOCIADES A LLARG TERMINI</t>
  </si>
  <si>
    <t>PASSIUS PER IMPOST DIFERIT</t>
  </si>
  <si>
    <t>PERIODIFICACIONS A LLARG TERMINI</t>
  </si>
  <si>
    <t>PASSIU CORRENT</t>
  </si>
  <si>
    <t>PROVISIONS A CURT TERMINI</t>
  </si>
  <si>
    <t>DEUTES A CURT TERMINI</t>
  </si>
  <si>
    <t>DEUTES AMB ENTITTAS DEL GRUP I ASSOCIADES A CURT TERMINI</t>
  </si>
  <si>
    <t>CREDITORS PER ACTIVITATS I ALTRES COMPTES A PAGAR</t>
  </si>
  <si>
    <t>TOTAL PATRIMONI NET I PASSIU</t>
  </si>
  <si>
    <t>DATA ACTUALITZACIÓ</t>
  </si>
  <si>
    <t>DATA PREVISTA ACTUALITZACIÓ</t>
  </si>
  <si>
    <t>COMPTE DE PÈRDUES I GUANYS</t>
  </si>
  <si>
    <t>INGRESSOS PER LES ACTIVITATS</t>
  </si>
  <si>
    <t>AJUTS CONCEDITS I ALTRES DESPESES</t>
  </si>
  <si>
    <t>VARIACIÓ D'EXISTÈNCIES DE PRODUCTES ACABATS I EN CURS DE FABRICACIÓ</t>
  </si>
  <si>
    <t>TREBALLS REALITZATS PER L'ENTITAT PER AL SEU ACTIU</t>
  </si>
  <si>
    <t>APROVISIONAMENTS</t>
  </si>
  <si>
    <t>ALTRES INGRESSOS DE LES ACTIVITATS</t>
  </si>
  <si>
    <t>DESPESES DE PERSONAL</t>
  </si>
  <si>
    <t>ALTRES DESPESES D'EXPLOTACIÓ</t>
  </si>
  <si>
    <t>AMORTITZACIÓ DE L'IMMOBILITZAT</t>
  </si>
  <si>
    <t>SUBVENCIONS, DONACIONS I LLEGATS TRASPASSATS AL RESULTAT</t>
  </si>
  <si>
    <t>EXCÉS DE PROVISIÓ</t>
  </si>
  <si>
    <t>DETERIORAMENT I RESULTAT PER ALIENACIONS DE L'IMMOBILITZAT</t>
  </si>
  <si>
    <t>ALTRES RESULTATS</t>
  </si>
  <si>
    <t>RESULTAT D'EXPLOTACIÓ</t>
  </si>
  <si>
    <t>INGRESSOS FINANCERS</t>
  </si>
  <si>
    <t>DESPESES FINANCERES</t>
  </si>
  <si>
    <t>VARIACIÓ DE VALOR RAONABLE EN INSTRUMENTS FINANCERS</t>
  </si>
  <si>
    <t>DIFERÈNCIES DE CANVI</t>
  </si>
  <si>
    <t>DETERIORAMENT I RESULT. PER ALIENACIONS D'INSTRUMENTS FINANCERS</t>
  </si>
  <si>
    <t>RESULTAT FINANCER</t>
  </si>
  <si>
    <t>RESULTAT ABANS D'IMPOSTOS</t>
  </si>
  <si>
    <t>IMPOST SOBRE BENEFICIS</t>
  </si>
  <si>
    <t>RESULTAT DE L'EXERCICI</t>
  </si>
  <si>
    <t>SUBVENCIÓ</t>
  </si>
  <si>
    <t>Nom del projecte:</t>
  </si>
  <si>
    <t>Programa Consolida't</t>
  </si>
  <si>
    <t>Entitat Sol·licitant:</t>
  </si>
  <si>
    <t>AUTCAT</t>
  </si>
  <si>
    <t>Objecte:</t>
  </si>
  <si>
    <t>Suport a la consolidació, l'enfortiment i la reinvenció del treball autònom emmarcat en el programa Catalunya Emprèn</t>
  </si>
  <si>
    <t>Data inici:</t>
  </si>
  <si>
    <t>Data fi:</t>
  </si>
  <si>
    <t>Entitat finançadora:</t>
  </si>
  <si>
    <t>Import:</t>
  </si>
  <si>
    <t>Generalitat de Catalunya - Departament d'Empresa i Treball</t>
  </si>
  <si>
    <t>Pla d'Actuació Autcat</t>
  </si>
  <si>
    <t>Subvencions per fomentar les activitats pròpies i sufragar despeses de funcionament de les associacions del treball autònom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</si>
</sst>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1">
      <alignment vertical="top"/>
    </xf>
    <xf numFmtId="0" fontId="3" fillId="0" borderId="0" xfId="1" applyFont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4" fontId="2" fillId="0" borderId="0" xfId="1" applyNumberFormat="1">
      <alignment vertical="top"/>
    </xf>
    <xf numFmtId="4" fontId="4" fillId="0" borderId="0" xfId="1" applyNumberFormat="1" applyFont="1">
      <alignment vertical="top"/>
    </xf>
    <xf numFmtId="14" fontId="1" fillId="0" borderId="0" xfId="0" applyNumberFormat="1" applyFont="1" applyAlignment="1">
      <alignment horizontal="center"/>
    </xf>
    <xf numFmtId="4" fontId="2" fillId="2" borderId="0" xfId="1" applyNumberFormat="1" applyFill="1" applyAlignment="1">
      <alignment horizontal="right" vertical="top"/>
    </xf>
    <xf numFmtId="4" fontId="2" fillId="0" borderId="0" xfId="1" applyNumberFormat="1" applyAlignment="1">
      <alignment horizontal="right" vertical="top"/>
    </xf>
    <xf numFmtId="4" fontId="4" fillId="0" borderId="0" xfId="1" applyNumberFormat="1" applyFont="1" applyAlignment="1">
      <alignment horizontal="right" vertical="top"/>
    </xf>
    <xf numFmtId="0" fontId="0" fillId="0" borderId="0" xfId="0" applyAlignment="1">
      <alignment horizontal="right"/>
    </xf>
    <xf numFmtId="0" fontId="6" fillId="0" borderId="0" xfId="1" applyFont="1" applyAlignment="1">
      <alignment horizontal="left" vertical="top" wrapText="1"/>
    </xf>
    <xf numFmtId="0" fontId="5" fillId="2" borderId="0" xfId="1" applyFont="1" applyFill="1" applyAlignment="1">
      <alignment horizontal="left" vertical="top" wrapText="1"/>
    </xf>
    <xf numFmtId="0" fontId="3" fillId="0" borderId="0" xfId="1" applyFont="1" applyAlignment="1">
      <alignment horizontal="center" vertical="top" wrapText="1"/>
    </xf>
    <xf numFmtId="4" fontId="4" fillId="2" borderId="0" xfId="1" applyNumberFormat="1" applyFont="1" applyFill="1" applyAlignment="1">
      <alignment horizontal="right" vertical="top"/>
    </xf>
    <xf numFmtId="0" fontId="5" fillId="3" borderId="0" xfId="1" applyFont="1" applyFill="1" applyAlignment="1">
      <alignment horizontal="left" vertical="top" wrapText="1"/>
    </xf>
    <xf numFmtId="4" fontId="4" fillId="3" borderId="0" xfId="1" applyNumberFormat="1" applyFont="1" applyFill="1" applyAlignment="1">
      <alignment horizontal="right" vertical="top"/>
    </xf>
    <xf numFmtId="0" fontId="0" fillId="3" borderId="0" xfId="0" applyFill="1"/>
    <xf numFmtId="4" fontId="6" fillId="0" borderId="0" xfId="1" applyNumberFormat="1" applyFont="1" applyAlignment="1">
      <alignment horizontal="left" vertical="top"/>
    </xf>
    <xf numFmtId="0" fontId="7" fillId="0" borderId="0" xfId="0" applyFont="1"/>
    <xf numFmtId="0" fontId="0" fillId="0" borderId="1" xfId="0" applyBorder="1"/>
    <xf numFmtId="0" fontId="0" fillId="0" borderId="2" xfId="0" applyBorder="1" applyAlignment="1">
      <alignment horizontal="left" vertical="top"/>
    </xf>
    <xf numFmtId="0" fontId="0" fillId="0" borderId="3" xfId="0" applyBorder="1"/>
    <xf numFmtId="0" fontId="0" fillId="0" borderId="4" xfId="0" applyBorder="1" applyAlignment="1">
      <alignment horizontal="left" vertical="top"/>
    </xf>
    <xf numFmtId="0" fontId="0" fillId="0" borderId="5" xfId="0" applyBorder="1"/>
    <xf numFmtId="14" fontId="0" fillId="0" borderId="5" xfId="0" applyNumberFormat="1" applyBorder="1" applyAlignment="1">
      <alignment horizontal="left"/>
    </xf>
    <xf numFmtId="14" fontId="0" fillId="0" borderId="5" xfId="0" applyNumberFormat="1" applyBorder="1"/>
    <xf numFmtId="0" fontId="0" fillId="0" borderId="6" xfId="0" applyBorder="1" applyAlignment="1">
      <alignment horizontal="left" vertical="top"/>
    </xf>
    <xf numFmtId="4" fontId="0" fillId="0" borderId="7" xfId="0" applyNumberFormat="1" applyBorder="1" applyAlignment="1">
      <alignment horizontal="left"/>
    </xf>
    <xf numFmtId="0" fontId="0" fillId="0" borderId="5" xfId="0" applyBorder="1" applyAlignment="1">
      <alignment horizontal="left" vertical="top" wrapText="1"/>
    </xf>
    <xf numFmtId="4" fontId="0" fillId="0" borderId="0" xfId="0" applyNumberFormat="1"/>
    <xf numFmtId="14" fontId="2" fillId="0" borderId="0" xfId="1" applyNumberFormat="1">
      <alignment vertical="top"/>
    </xf>
    <xf numFmtId="4" fontId="8" fillId="2" borderId="0" xfId="1" applyNumberFormat="1" applyFont="1" applyFill="1" applyAlignment="1">
      <alignment horizontal="right" vertical="top"/>
    </xf>
    <xf numFmtId="0" fontId="0" fillId="0" borderId="0" xfId="0" applyBorder="1" applyAlignment="1">
      <alignment horizontal="left" vertical="top"/>
    </xf>
    <xf numFmtId="4" fontId="0" fillId="0" borderId="0" xfId="0" applyNumberForma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123825</xdr:rowOff>
    </xdr:from>
    <xdr:to>
      <xdr:col>0</xdr:col>
      <xdr:colOff>1447800</xdr:colOff>
      <xdr:row>4</xdr:row>
      <xdr:rowOff>98076</xdr:rowOff>
    </xdr:to>
    <xdr:pic>
      <xdr:nvPicPr>
        <xdr:cNvPr id="3" name="Imagen 29">
          <a:extLst>
            <a:ext uri="{FF2B5EF4-FFF2-40B4-BE49-F238E27FC236}">
              <a16:creationId xmlns:a16="http://schemas.microsoft.com/office/drawing/2014/main" id="{44EA2B68-BB07-3067-3490-25FCA1A24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14325"/>
          <a:ext cx="1352550" cy="56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1</xdr:col>
      <xdr:colOff>714375</xdr:colOff>
      <xdr:row>3</xdr:row>
      <xdr:rowOff>40926</xdr:rowOff>
    </xdr:to>
    <xdr:pic>
      <xdr:nvPicPr>
        <xdr:cNvPr id="2" name="Imagen 29">
          <a:extLst>
            <a:ext uri="{FF2B5EF4-FFF2-40B4-BE49-F238E27FC236}">
              <a16:creationId xmlns:a16="http://schemas.microsoft.com/office/drawing/2014/main" id="{0EF137A6-0742-42B8-85D9-489F77174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1352550" cy="56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57150</xdr:rowOff>
    </xdr:from>
    <xdr:to>
      <xdr:col>1</xdr:col>
      <xdr:colOff>990600</xdr:colOff>
      <xdr:row>3</xdr:row>
      <xdr:rowOff>132539</xdr:rowOff>
    </xdr:to>
    <xdr:pic>
      <xdr:nvPicPr>
        <xdr:cNvPr id="2" name="Imagen 29">
          <a:extLst>
            <a:ext uri="{FF2B5EF4-FFF2-40B4-BE49-F238E27FC236}">
              <a16:creationId xmlns:a16="http://schemas.microsoft.com/office/drawing/2014/main" id="{C0B07458-36C7-968E-52AB-63079817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1600200" cy="64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0"/>
  <sheetViews>
    <sheetView topLeftCell="A43" zoomScale="85" zoomScaleNormal="85" workbookViewId="0">
      <selection activeCell="E59" sqref="E59:E60"/>
    </sheetView>
  </sheetViews>
  <sheetFormatPr baseColWidth="10" defaultColWidth="11.453125" defaultRowHeight="14.5" x14ac:dyDescent="0.35"/>
  <cols>
    <col min="1" max="1" width="24.54296875" customWidth="1"/>
    <col min="2" max="2" width="47.54296875" customWidth="1"/>
    <col min="3" max="7" width="11.1796875" bestFit="1" customWidth="1"/>
  </cols>
  <sheetData>
    <row r="2" spans="2:7" ht="15.5" x14ac:dyDescent="0.35">
      <c r="B2" s="20" t="s">
        <v>0</v>
      </c>
      <c r="C2" s="20"/>
      <c r="D2" s="20"/>
      <c r="E2" s="20"/>
      <c r="F2" s="20"/>
      <c r="G2" s="20"/>
    </row>
    <row r="4" spans="2:7" ht="15.5" x14ac:dyDescent="0.35">
      <c r="B4" s="12" t="s">
        <v>1</v>
      </c>
      <c r="C4" s="7">
        <v>45657</v>
      </c>
      <c r="D4" s="7">
        <v>45291</v>
      </c>
      <c r="E4" s="7">
        <v>44926</v>
      </c>
      <c r="F4" s="7">
        <v>44561</v>
      </c>
      <c r="G4" s="7">
        <v>44196</v>
      </c>
    </row>
    <row r="5" spans="2:7" x14ac:dyDescent="0.35">
      <c r="B5" s="3"/>
      <c r="C5" s="3"/>
      <c r="D5" s="3"/>
    </row>
    <row r="6" spans="2:7" x14ac:dyDescent="0.35">
      <c r="B6" s="4" t="s">
        <v>2</v>
      </c>
      <c r="C6" s="33">
        <f>+SUM(C8:C13)</f>
        <v>0</v>
      </c>
      <c r="D6" s="33">
        <f>+SUM(D8:D13)</f>
        <v>0</v>
      </c>
      <c r="E6" s="8">
        <f t="shared" ref="E6:G6" si="0">+SUM(E8:E13)</f>
        <v>0</v>
      </c>
      <c r="F6" s="8">
        <f t="shared" si="0"/>
        <v>0</v>
      </c>
      <c r="G6" s="8">
        <f t="shared" si="0"/>
        <v>0</v>
      </c>
    </row>
    <row r="7" spans="2:7" x14ac:dyDescent="0.35">
      <c r="B7" s="2"/>
      <c r="C7" s="2"/>
      <c r="D7" s="2"/>
      <c r="E7" s="9"/>
      <c r="F7" s="9"/>
      <c r="G7" s="9"/>
    </row>
    <row r="8" spans="2:7" x14ac:dyDescent="0.35">
      <c r="B8" s="3" t="s">
        <v>3</v>
      </c>
      <c r="C8" s="9">
        <v>0</v>
      </c>
      <c r="D8" s="9">
        <v>0</v>
      </c>
      <c r="E8" s="9">
        <v>0</v>
      </c>
      <c r="F8" s="9">
        <v>0</v>
      </c>
      <c r="G8" s="9">
        <v>0</v>
      </c>
    </row>
    <row r="9" spans="2:7" x14ac:dyDescent="0.35">
      <c r="B9" s="3" t="s">
        <v>4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2:7" x14ac:dyDescent="0.35">
      <c r="B10" s="3" t="s">
        <v>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2:7" x14ac:dyDescent="0.35">
      <c r="B11" s="3" t="s">
        <v>6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2:7" x14ac:dyDescent="0.35">
      <c r="B12" s="3" t="s">
        <v>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2:7" x14ac:dyDescent="0.35">
      <c r="B13" s="3" t="s">
        <v>8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2:7" x14ac:dyDescent="0.35">
      <c r="B14" s="2"/>
      <c r="C14" s="2"/>
      <c r="D14" s="2"/>
      <c r="E14" s="9"/>
      <c r="F14" s="9"/>
      <c r="G14" s="9"/>
    </row>
    <row r="15" spans="2:7" x14ac:dyDescent="0.35">
      <c r="B15" s="4" t="s">
        <v>9</v>
      </c>
      <c r="C15" s="33">
        <f>+SUM(C17:C22)</f>
        <v>206419.53</v>
      </c>
      <c r="D15" s="33">
        <f>+SUM(D17:D22)</f>
        <v>150697.34</v>
      </c>
      <c r="E15" s="8">
        <f t="shared" ref="E15:G15" si="1">+SUM(E17:E22)</f>
        <v>44436.729999999996</v>
      </c>
      <c r="F15" s="8">
        <f t="shared" si="1"/>
        <v>98936.52</v>
      </c>
      <c r="G15" s="8">
        <f t="shared" si="1"/>
        <v>138112.29999999999</v>
      </c>
    </row>
    <row r="16" spans="2:7" x14ac:dyDescent="0.35">
      <c r="B16" s="2"/>
      <c r="C16" s="2"/>
      <c r="D16" s="2"/>
      <c r="E16" s="9"/>
      <c r="F16" s="9"/>
      <c r="G16" s="9"/>
    </row>
    <row r="17" spans="2:7" x14ac:dyDescent="0.35">
      <c r="B17" s="3" t="s">
        <v>10</v>
      </c>
      <c r="C17" s="9"/>
      <c r="D17" s="9">
        <v>0</v>
      </c>
      <c r="E17" s="9">
        <v>0</v>
      </c>
      <c r="F17" s="9">
        <v>0</v>
      </c>
      <c r="G17" s="9">
        <v>0</v>
      </c>
    </row>
    <row r="18" spans="2:7" ht="26" x14ac:dyDescent="0.35">
      <c r="B18" s="3" t="s">
        <v>11</v>
      </c>
      <c r="C18" s="9">
        <v>168369.32</v>
      </c>
      <c r="D18" s="9">
        <v>135011.26</v>
      </c>
      <c r="E18" s="9">
        <v>16649.009999999998</v>
      </c>
      <c r="F18" s="9">
        <v>83709.67</v>
      </c>
      <c r="G18" s="9">
        <v>61159.82</v>
      </c>
    </row>
    <row r="19" spans="2:7" ht="26" x14ac:dyDescent="0.35">
      <c r="B19" s="3" t="s">
        <v>12</v>
      </c>
      <c r="C19" s="9">
        <v>0</v>
      </c>
      <c r="D19" s="9">
        <v>755</v>
      </c>
      <c r="E19" s="9">
        <v>0</v>
      </c>
      <c r="F19" s="9">
        <v>560</v>
      </c>
      <c r="G19" s="9">
        <v>567</v>
      </c>
    </row>
    <row r="20" spans="2:7" x14ac:dyDescent="0.35">
      <c r="B20" s="3" t="s">
        <v>13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2:7" x14ac:dyDescent="0.35">
      <c r="B21" s="3" t="s">
        <v>14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2:7" x14ac:dyDescent="0.35">
      <c r="B22" s="3" t="s">
        <v>15</v>
      </c>
      <c r="C22" s="9">
        <v>38050.21</v>
      </c>
      <c r="D22" s="9">
        <v>14931.08</v>
      </c>
      <c r="E22" s="9">
        <v>27787.72</v>
      </c>
      <c r="F22" s="9">
        <v>14666.85</v>
      </c>
      <c r="G22" s="9">
        <v>76385.48</v>
      </c>
    </row>
    <row r="23" spans="2:7" x14ac:dyDescent="0.35">
      <c r="B23" s="3"/>
      <c r="C23" s="3"/>
      <c r="D23" s="3"/>
      <c r="E23" s="9"/>
      <c r="F23" s="9"/>
      <c r="G23" s="9"/>
    </row>
    <row r="24" spans="2:7" x14ac:dyDescent="0.35">
      <c r="B24" s="10" t="s">
        <v>16</v>
      </c>
      <c r="C24" s="10">
        <f>+C6+C15</f>
        <v>206419.53</v>
      </c>
      <c r="D24" s="10">
        <f>+D6+D15</f>
        <v>150697.34</v>
      </c>
      <c r="E24" s="10">
        <f t="shared" ref="E24:G24" si="2">+E6+E15</f>
        <v>44436.729999999996</v>
      </c>
      <c r="F24" s="10">
        <f t="shared" si="2"/>
        <v>98936.52</v>
      </c>
      <c r="G24" s="10">
        <f t="shared" si="2"/>
        <v>138112.29999999999</v>
      </c>
    </row>
    <row r="25" spans="2:7" x14ac:dyDescent="0.35">
      <c r="B25" s="10"/>
      <c r="C25" s="10"/>
      <c r="D25" s="10"/>
      <c r="E25" s="10"/>
      <c r="F25" s="10"/>
      <c r="G25" s="10"/>
    </row>
    <row r="26" spans="2:7" ht="15.5" x14ac:dyDescent="0.35">
      <c r="B26" s="19" t="s">
        <v>17</v>
      </c>
      <c r="C26" s="19"/>
      <c r="D26" s="19"/>
      <c r="E26" s="10"/>
      <c r="F26" s="10"/>
      <c r="G26" s="10"/>
    </row>
    <row r="27" spans="2:7" x14ac:dyDescent="0.35">
      <c r="E27" s="11"/>
      <c r="F27" s="11"/>
      <c r="G27" s="11"/>
    </row>
    <row r="28" spans="2:7" x14ac:dyDescent="0.35">
      <c r="B28" s="4" t="s">
        <v>18</v>
      </c>
      <c r="C28" s="33">
        <f>+C30+C36+C37</f>
        <v>32377.57</v>
      </c>
      <c r="D28" s="33">
        <f>+D30+D36+D37</f>
        <v>30734.81</v>
      </c>
      <c r="E28" s="8">
        <f t="shared" ref="E28:G28" si="3">+E30+E36+E37</f>
        <v>28682.239999999998</v>
      </c>
      <c r="F28" s="8">
        <f t="shared" si="3"/>
        <v>26577.37</v>
      </c>
      <c r="G28" s="8">
        <f t="shared" si="3"/>
        <v>23979.3</v>
      </c>
    </row>
    <row r="29" spans="2:7" x14ac:dyDescent="0.35">
      <c r="B29" s="2"/>
      <c r="C29" s="2"/>
      <c r="D29" s="2"/>
      <c r="E29" s="5"/>
      <c r="F29" s="5"/>
      <c r="G29" s="5"/>
    </row>
    <row r="30" spans="2:7" x14ac:dyDescent="0.35">
      <c r="B30" s="3" t="s">
        <v>19</v>
      </c>
      <c r="C30" s="5">
        <f t="shared" ref="C30:G30" si="4">SUM(C31:C35)</f>
        <v>32377.57</v>
      </c>
      <c r="D30" s="5">
        <f t="shared" si="4"/>
        <v>30734.81</v>
      </c>
      <c r="E30" s="5">
        <f t="shared" si="4"/>
        <v>28682.239999999998</v>
      </c>
      <c r="F30" s="5">
        <f t="shared" si="4"/>
        <v>26577.37</v>
      </c>
      <c r="G30" s="5">
        <f t="shared" si="4"/>
        <v>23979.3</v>
      </c>
    </row>
    <row r="31" spans="2:7" x14ac:dyDescent="0.35">
      <c r="B31" s="3" t="s">
        <v>20</v>
      </c>
      <c r="C31" s="5">
        <v>30734.81</v>
      </c>
      <c r="D31" s="5">
        <v>28682.240000000002</v>
      </c>
      <c r="E31" s="5">
        <v>26577.37</v>
      </c>
      <c r="F31" s="5">
        <v>23979.3</v>
      </c>
      <c r="G31" s="5">
        <v>3708.18</v>
      </c>
    </row>
    <row r="32" spans="2:7" x14ac:dyDescent="0.35">
      <c r="B32" s="3" t="s">
        <v>21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2:7" x14ac:dyDescent="0.35">
      <c r="B33" s="3" t="s">
        <v>22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2:7" ht="26" x14ac:dyDescent="0.35">
      <c r="B34" s="3" t="s">
        <v>23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2:7" x14ac:dyDescent="0.35">
      <c r="B35" s="3" t="s">
        <v>24</v>
      </c>
      <c r="C35" s="5">
        <v>1642.76</v>
      </c>
      <c r="D35" s="5">
        <v>2052.5700000000002</v>
      </c>
      <c r="E35" s="5">
        <v>2104.87</v>
      </c>
      <c r="F35" s="5">
        <v>2598.0700000000002</v>
      </c>
      <c r="G35" s="5">
        <v>20271.12</v>
      </c>
    </row>
    <row r="36" spans="2:7" x14ac:dyDescent="0.35">
      <c r="B36" s="3" t="s">
        <v>25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2:7" x14ac:dyDescent="0.35">
      <c r="B37" s="3" t="s">
        <v>26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2:7" x14ac:dyDescent="0.35">
      <c r="B38" s="3"/>
      <c r="C38" s="5"/>
      <c r="D38" s="5"/>
      <c r="E38" s="5"/>
      <c r="F38" s="5"/>
      <c r="G38" s="5"/>
    </row>
    <row r="39" spans="2:7" ht="11.25" customHeight="1" x14ac:dyDescent="0.35">
      <c r="B39" s="2"/>
      <c r="C39" s="2"/>
      <c r="D39" s="2"/>
      <c r="E39" s="5"/>
      <c r="F39" s="5"/>
      <c r="G39" s="5"/>
    </row>
    <row r="40" spans="2:7" x14ac:dyDescent="0.35">
      <c r="B40" s="4" t="s">
        <v>27</v>
      </c>
      <c r="C40" s="33">
        <f>SUM(C42:C46)</f>
        <v>0</v>
      </c>
      <c r="D40" s="33">
        <f>SUM(D42:D46)</f>
        <v>10000</v>
      </c>
      <c r="E40" s="8">
        <f t="shared" ref="E40:G40" si="5">SUM(E42:E46)</f>
        <v>10000</v>
      </c>
      <c r="F40" s="8">
        <f t="shared" si="5"/>
        <v>10000</v>
      </c>
      <c r="G40" s="8">
        <f t="shared" si="5"/>
        <v>0</v>
      </c>
    </row>
    <row r="41" spans="2:7" x14ac:dyDescent="0.35">
      <c r="B41" s="2"/>
      <c r="C41" s="2"/>
      <c r="D41" s="2"/>
      <c r="E41" s="5"/>
      <c r="F41" s="5"/>
      <c r="G41" s="5"/>
    </row>
    <row r="42" spans="2:7" x14ac:dyDescent="0.35">
      <c r="B42" s="3" t="s">
        <v>28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</row>
    <row r="43" spans="2:7" x14ac:dyDescent="0.35">
      <c r="B43" s="3" t="s">
        <v>29</v>
      </c>
      <c r="C43" s="5">
        <v>0</v>
      </c>
      <c r="D43" s="5">
        <v>10000</v>
      </c>
      <c r="E43" s="5">
        <v>10000</v>
      </c>
      <c r="F43" s="5">
        <v>10000</v>
      </c>
      <c r="G43" s="5">
        <v>0</v>
      </c>
    </row>
    <row r="44" spans="2:7" ht="26" x14ac:dyDescent="0.35">
      <c r="B44" s="3" t="s">
        <v>30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2:7" x14ac:dyDescent="0.35">
      <c r="B45" s="3" t="s">
        <v>31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2:7" x14ac:dyDescent="0.35">
      <c r="B46" s="3" t="s">
        <v>32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2:7" x14ac:dyDescent="0.35">
      <c r="B47" s="2"/>
      <c r="C47" s="2"/>
      <c r="D47" s="2"/>
      <c r="E47" s="5"/>
      <c r="F47" s="5"/>
      <c r="G47" s="5"/>
    </row>
    <row r="48" spans="2:7" x14ac:dyDescent="0.35">
      <c r="B48" s="4" t="s">
        <v>33</v>
      </c>
      <c r="C48" s="33">
        <f>+SUM(C50:C54)</f>
        <v>174041.96</v>
      </c>
      <c r="D48" s="33">
        <f>+SUM(D50:D54)</f>
        <v>109962.53</v>
      </c>
      <c r="E48" s="8">
        <f t="shared" ref="E48:G48" si="6">+SUM(E50:E54)</f>
        <v>6331.49</v>
      </c>
      <c r="F48" s="8">
        <f t="shared" si="6"/>
        <v>62359.149999999994</v>
      </c>
      <c r="G48" s="8">
        <f t="shared" si="6"/>
        <v>114133</v>
      </c>
    </row>
    <row r="49" spans="2:7" x14ac:dyDescent="0.35">
      <c r="B49" s="2"/>
      <c r="C49" s="2"/>
      <c r="D49" s="2"/>
      <c r="E49" s="5"/>
      <c r="F49" s="5"/>
      <c r="G49" s="5"/>
    </row>
    <row r="50" spans="2:7" x14ac:dyDescent="0.35">
      <c r="B50" s="3" t="s">
        <v>34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2:7" x14ac:dyDescent="0.35">
      <c r="B51" s="3" t="s">
        <v>35</v>
      </c>
      <c r="C51" s="5">
        <v>147385.78</v>
      </c>
      <c r="D51" s="5">
        <v>68983.38</v>
      </c>
      <c r="E51" s="5">
        <v>5128.43</v>
      </c>
      <c r="F51" s="5">
        <v>61784.77</v>
      </c>
      <c r="G51" s="5">
        <v>95317.07</v>
      </c>
    </row>
    <row r="52" spans="2:7" ht="26" x14ac:dyDescent="0.35">
      <c r="B52" s="3" t="s">
        <v>36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2:7" x14ac:dyDescent="0.35">
      <c r="B53" s="3" t="s">
        <v>37</v>
      </c>
      <c r="C53" s="5">
        <v>26656.18</v>
      </c>
      <c r="D53" s="5">
        <v>40979.15</v>
      </c>
      <c r="E53" s="5">
        <v>1203.06</v>
      </c>
      <c r="F53" s="5">
        <v>574.38</v>
      </c>
      <c r="G53" s="5">
        <v>18815.93</v>
      </c>
    </row>
    <row r="54" spans="2:7" x14ac:dyDescent="0.35">
      <c r="B54" s="3" t="s">
        <v>14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2:7" x14ac:dyDescent="0.35">
      <c r="B55" s="2"/>
      <c r="C55" s="2"/>
      <c r="D55" s="2"/>
      <c r="E55" s="5"/>
      <c r="F55" s="5"/>
      <c r="G55" s="5"/>
    </row>
    <row r="56" spans="2:7" x14ac:dyDescent="0.35">
      <c r="B56" s="10" t="s">
        <v>38</v>
      </c>
      <c r="C56" s="6">
        <f t="shared" ref="C56:G56" si="7">+C28+C40+C48</f>
        <v>206419.53</v>
      </c>
      <c r="D56" s="6">
        <f t="shared" si="7"/>
        <v>150697.34</v>
      </c>
      <c r="E56" s="6">
        <f t="shared" si="7"/>
        <v>45013.729999999996</v>
      </c>
      <c r="F56" s="6">
        <f t="shared" si="7"/>
        <v>98936.51999999999</v>
      </c>
      <c r="G56" s="6">
        <f t="shared" si="7"/>
        <v>138112.29999999999</v>
      </c>
    </row>
    <row r="59" spans="2:7" x14ac:dyDescent="0.35">
      <c r="B59" s="3" t="s">
        <v>39</v>
      </c>
      <c r="C59" s="3"/>
      <c r="D59" s="3"/>
      <c r="E59" s="32">
        <v>45867</v>
      </c>
      <c r="F59" s="31"/>
      <c r="G59" s="31"/>
    </row>
    <row r="60" spans="2:7" x14ac:dyDescent="0.35">
      <c r="B60" s="3" t="s">
        <v>40</v>
      </c>
      <c r="C60" s="3"/>
      <c r="D60" s="3"/>
      <c r="E60" s="32">
        <v>46203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2"/>
  <sheetViews>
    <sheetView workbookViewId="0">
      <selection activeCell="E6" sqref="E6"/>
    </sheetView>
  </sheetViews>
  <sheetFormatPr baseColWidth="10" defaultColWidth="11.453125" defaultRowHeight="14.5" x14ac:dyDescent="0.35"/>
  <cols>
    <col min="2" max="2" width="60.81640625" customWidth="1"/>
    <col min="3" max="4" width="10.54296875" bestFit="1" customWidth="1"/>
    <col min="5" max="7" width="9.7265625" bestFit="1" customWidth="1"/>
  </cols>
  <sheetData>
    <row r="2" spans="2:7" x14ac:dyDescent="0.35">
      <c r="B2" s="1"/>
      <c r="C2" s="1"/>
      <c r="D2" s="1"/>
      <c r="E2" s="1"/>
      <c r="F2" s="1"/>
    </row>
    <row r="3" spans="2:7" x14ac:dyDescent="0.35">
      <c r="B3" s="1" t="s">
        <v>41</v>
      </c>
      <c r="C3" s="1">
        <v>2024</v>
      </c>
      <c r="D3" s="1">
        <v>2023</v>
      </c>
      <c r="E3" s="1">
        <v>2022</v>
      </c>
      <c r="F3" s="1">
        <v>2021</v>
      </c>
      <c r="G3" s="1">
        <v>2020</v>
      </c>
    </row>
    <row r="4" spans="2:7" x14ac:dyDescent="0.35">
      <c r="B4" s="1"/>
      <c r="C4" s="1"/>
      <c r="D4" s="1"/>
      <c r="E4" s="1"/>
      <c r="F4" s="1"/>
      <c r="G4" s="1"/>
    </row>
    <row r="5" spans="2:7" x14ac:dyDescent="0.35">
      <c r="B5" s="3" t="s">
        <v>42</v>
      </c>
      <c r="C5" s="5">
        <v>227537.4</v>
      </c>
      <c r="D5" s="5">
        <v>217387.4</v>
      </c>
      <c r="E5" s="5">
        <v>60043.88</v>
      </c>
      <c r="F5" s="5">
        <v>86117.05</v>
      </c>
      <c r="G5" s="5">
        <v>44028.95</v>
      </c>
    </row>
    <row r="6" spans="2:7" x14ac:dyDescent="0.35">
      <c r="B6" s="3" t="s">
        <v>43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2:7" ht="26" x14ac:dyDescent="0.35">
      <c r="B7" s="3" t="s">
        <v>44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2:7" ht="17.25" customHeight="1" x14ac:dyDescent="0.35">
      <c r="B8" s="3" t="s">
        <v>45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2:7" ht="16.5" customHeight="1" x14ac:dyDescent="0.35">
      <c r="B9" s="3" t="s">
        <v>46</v>
      </c>
      <c r="C9" s="5">
        <v>-69859.350000000006</v>
      </c>
      <c r="D9" s="5">
        <v>-61988.3</v>
      </c>
      <c r="E9" s="5">
        <v>-48742.42</v>
      </c>
      <c r="F9" s="5">
        <v>-77176.62</v>
      </c>
      <c r="G9" s="5">
        <v>-18449.400000000001</v>
      </c>
    </row>
    <row r="10" spans="2:7" x14ac:dyDescent="0.35">
      <c r="B10" s="3" t="s">
        <v>47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2:7" x14ac:dyDescent="0.35">
      <c r="B11" s="3" t="s">
        <v>48</v>
      </c>
      <c r="C11" s="5">
        <v>-133054.99</v>
      </c>
      <c r="D11" s="5">
        <v>-127267.92</v>
      </c>
      <c r="E11" s="5">
        <v>-7518.91</v>
      </c>
      <c r="F11" s="5">
        <v>-4614.4799999999996</v>
      </c>
      <c r="G11" s="5">
        <v>-4471.9399999999996</v>
      </c>
    </row>
    <row r="12" spans="2:7" x14ac:dyDescent="0.35">
      <c r="B12" s="3" t="s">
        <v>49</v>
      </c>
      <c r="C12" s="5">
        <v>-22980.3</v>
      </c>
      <c r="D12" s="5">
        <v>-26078.81</v>
      </c>
      <c r="E12" s="5">
        <v>-1677.68</v>
      </c>
      <c r="F12" s="5">
        <v>-1727.88</v>
      </c>
      <c r="G12" s="5">
        <v>-836.49</v>
      </c>
    </row>
    <row r="13" spans="2:7" x14ac:dyDescent="0.35">
      <c r="B13" s="3" t="s">
        <v>50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7" x14ac:dyDescent="0.35">
      <c r="B14" s="3" t="s">
        <v>51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2:7" x14ac:dyDescent="0.35">
      <c r="B15" s="3" t="s">
        <v>52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2:7" x14ac:dyDescent="0.35">
      <c r="B16" s="3" t="s">
        <v>53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x14ac:dyDescent="0.35">
      <c r="B17" s="3" t="s">
        <v>54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2:7" x14ac:dyDescent="0.35">
      <c r="B18" s="13" t="s">
        <v>55</v>
      </c>
      <c r="C18" s="15">
        <f t="shared" ref="C18:F18" si="0">+SUM(C5:C17)</f>
        <v>1642.7599999999984</v>
      </c>
      <c r="D18" s="15">
        <f t="shared" si="0"/>
        <v>2052.3699999999772</v>
      </c>
      <c r="E18" s="15">
        <f t="shared" ref="E18:G18" si="1">+SUM(E5:E17)</f>
        <v>2104.869999999999</v>
      </c>
      <c r="F18" s="15">
        <f t="shared" si="1"/>
        <v>2598.0700000000079</v>
      </c>
      <c r="G18" s="15">
        <f t="shared" si="1"/>
        <v>20271.119999999995</v>
      </c>
    </row>
    <row r="19" spans="2:7" x14ac:dyDescent="0.35">
      <c r="B19" s="3" t="s">
        <v>56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2:7" x14ac:dyDescent="0.35">
      <c r="B20" s="3" t="s">
        <v>57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2:7" x14ac:dyDescent="0.35">
      <c r="B21" s="3" t="s">
        <v>58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2:7" x14ac:dyDescent="0.35">
      <c r="B22" s="3" t="s">
        <v>59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2:7" x14ac:dyDescent="0.35">
      <c r="B23" s="3" t="s">
        <v>60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2:7" x14ac:dyDescent="0.35">
      <c r="B24" s="13" t="s">
        <v>61</v>
      </c>
      <c r="C24" s="15">
        <f t="shared" ref="C24:F24" si="2">+SUM(C19:C23)</f>
        <v>0</v>
      </c>
      <c r="D24" s="15">
        <f t="shared" si="2"/>
        <v>0</v>
      </c>
      <c r="E24" s="15">
        <f t="shared" ref="E24:G24" si="3">+SUM(E19:E23)</f>
        <v>0</v>
      </c>
      <c r="F24" s="15">
        <f t="shared" si="3"/>
        <v>0</v>
      </c>
      <c r="G24" s="15">
        <f t="shared" si="3"/>
        <v>0</v>
      </c>
    </row>
    <row r="25" spans="2:7" s="18" customFormat="1" ht="7.5" customHeight="1" x14ac:dyDescent="0.35">
      <c r="B25" s="16"/>
      <c r="C25" s="17"/>
      <c r="D25" s="17"/>
      <c r="E25" s="17"/>
      <c r="F25" s="17"/>
      <c r="G25" s="17"/>
    </row>
    <row r="26" spans="2:7" x14ac:dyDescent="0.35">
      <c r="B26" s="13" t="s">
        <v>62</v>
      </c>
      <c r="C26" s="15">
        <f t="shared" ref="C26:F26" si="4">+C18+C24</f>
        <v>1642.7599999999984</v>
      </c>
      <c r="D26" s="15">
        <f t="shared" si="4"/>
        <v>2052.3699999999772</v>
      </c>
      <c r="E26" s="15">
        <f t="shared" ref="E26:G26" si="5">+E18+E24</f>
        <v>2104.869999999999</v>
      </c>
      <c r="F26" s="15">
        <f t="shared" si="5"/>
        <v>2598.0700000000079</v>
      </c>
      <c r="G26" s="15">
        <f t="shared" si="5"/>
        <v>20271.119999999995</v>
      </c>
    </row>
    <row r="27" spans="2:7" s="18" customFormat="1" ht="9" customHeight="1" x14ac:dyDescent="0.35">
      <c r="B27" s="16"/>
      <c r="C27" s="17"/>
      <c r="D27" s="17"/>
      <c r="E27" s="17"/>
      <c r="F27" s="17"/>
      <c r="G27" s="17"/>
    </row>
    <row r="28" spans="2:7" x14ac:dyDescent="0.35">
      <c r="B28" s="3" t="s">
        <v>63</v>
      </c>
      <c r="C28" s="5"/>
      <c r="D28" s="5"/>
      <c r="E28" s="5"/>
      <c r="F28" s="5"/>
      <c r="G28" s="5"/>
    </row>
    <row r="29" spans="2:7" x14ac:dyDescent="0.35">
      <c r="B29" s="13" t="s">
        <v>64</v>
      </c>
      <c r="C29" s="15">
        <f t="shared" ref="C29:F29" si="6">+C26+C28</f>
        <v>1642.7599999999984</v>
      </c>
      <c r="D29" s="15">
        <f t="shared" si="6"/>
        <v>2052.3699999999772</v>
      </c>
      <c r="E29" s="15">
        <f t="shared" ref="E29:G29" si="7">+E26+E28</f>
        <v>2104.869999999999</v>
      </c>
      <c r="F29" s="15">
        <f t="shared" si="7"/>
        <v>2598.0700000000079</v>
      </c>
      <c r="G29" s="15">
        <f t="shared" si="7"/>
        <v>20271.119999999995</v>
      </c>
    </row>
    <row r="30" spans="2:7" x14ac:dyDescent="0.35">
      <c r="B30" s="14"/>
      <c r="C30" s="14"/>
      <c r="D30" s="14"/>
      <c r="E30" s="14"/>
      <c r="F30" s="14"/>
      <c r="G30" s="5"/>
    </row>
    <row r="31" spans="2:7" x14ac:dyDescent="0.35">
      <c r="B31" s="3" t="s">
        <v>39</v>
      </c>
      <c r="C31" s="32">
        <v>45867</v>
      </c>
      <c r="D31" s="14"/>
      <c r="E31" s="14"/>
      <c r="F31" s="14"/>
      <c r="G31" s="5"/>
    </row>
    <row r="32" spans="2:7" x14ac:dyDescent="0.35">
      <c r="B32" s="3" t="s">
        <v>40</v>
      </c>
      <c r="C32" s="32">
        <v>46203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64"/>
  <sheetViews>
    <sheetView tabSelected="1" topLeftCell="A43" zoomScaleNormal="100" workbookViewId="0">
      <selection activeCell="C50" sqref="C50"/>
    </sheetView>
  </sheetViews>
  <sheetFormatPr baseColWidth="10" defaultColWidth="11.453125" defaultRowHeight="14.5" x14ac:dyDescent="0.35"/>
  <cols>
    <col min="1" max="1" width="26.1796875" bestFit="1" customWidth="1"/>
    <col min="2" max="2" width="18.453125" bestFit="1" customWidth="1"/>
    <col min="3" max="3" width="111.81640625" customWidth="1"/>
  </cols>
  <sheetData>
    <row r="5" spans="1:3" ht="15" thickBot="1" x14ac:dyDescent="0.4"/>
    <row r="6" spans="1:3" ht="15" thickBot="1" x14ac:dyDescent="0.4">
      <c r="A6" s="21" t="s">
        <v>65</v>
      </c>
      <c r="B6" s="22" t="s">
        <v>66</v>
      </c>
      <c r="C6" s="23" t="s">
        <v>67</v>
      </c>
    </row>
    <row r="7" spans="1:3" x14ac:dyDescent="0.35">
      <c r="B7" s="24" t="s">
        <v>68</v>
      </c>
      <c r="C7" s="25" t="s">
        <v>69</v>
      </c>
    </row>
    <row r="8" spans="1:3" x14ac:dyDescent="0.35">
      <c r="B8" s="24" t="s">
        <v>70</v>
      </c>
      <c r="C8" s="30" t="s">
        <v>71</v>
      </c>
    </row>
    <row r="9" spans="1:3" x14ac:dyDescent="0.35">
      <c r="B9" s="24" t="s">
        <v>72</v>
      </c>
      <c r="C9" s="26">
        <v>43781</v>
      </c>
    </row>
    <row r="10" spans="1:3" x14ac:dyDescent="0.35">
      <c r="B10" s="24" t="s">
        <v>73</v>
      </c>
      <c r="C10" s="26">
        <v>44196</v>
      </c>
    </row>
    <row r="11" spans="1:3" x14ac:dyDescent="0.35">
      <c r="B11" s="24" t="s">
        <v>74</v>
      </c>
      <c r="C11" s="27" t="s">
        <v>76</v>
      </c>
    </row>
    <row r="12" spans="1:3" ht="15" thickBot="1" x14ac:dyDescent="0.4">
      <c r="B12" s="28" t="s">
        <v>75</v>
      </c>
      <c r="C12" s="29">
        <v>51456.800000000003</v>
      </c>
    </row>
    <row r="13" spans="1:3" ht="15" thickBot="1" x14ac:dyDescent="0.4"/>
    <row r="14" spans="1:3" ht="15" thickBot="1" x14ac:dyDescent="0.4">
      <c r="A14" s="21" t="s">
        <v>65</v>
      </c>
      <c r="B14" s="22" t="s">
        <v>66</v>
      </c>
      <c r="C14" s="23" t="s">
        <v>67</v>
      </c>
    </row>
    <row r="15" spans="1:3" x14ac:dyDescent="0.35">
      <c r="B15" s="24" t="s">
        <v>68</v>
      </c>
      <c r="C15" s="25" t="s">
        <v>69</v>
      </c>
    </row>
    <row r="16" spans="1:3" x14ac:dyDescent="0.35">
      <c r="B16" s="24" t="s">
        <v>70</v>
      </c>
      <c r="C16" s="30" t="s">
        <v>71</v>
      </c>
    </row>
    <row r="17" spans="1:3" x14ac:dyDescent="0.35">
      <c r="B17" s="24" t="s">
        <v>72</v>
      </c>
      <c r="C17" s="26">
        <v>44132</v>
      </c>
    </row>
    <row r="18" spans="1:3" x14ac:dyDescent="0.35">
      <c r="B18" s="24" t="s">
        <v>73</v>
      </c>
      <c r="C18" s="26">
        <v>44561</v>
      </c>
    </row>
    <row r="19" spans="1:3" x14ac:dyDescent="0.35">
      <c r="B19" s="24" t="s">
        <v>74</v>
      </c>
      <c r="C19" s="27" t="s">
        <v>76</v>
      </c>
    </row>
    <row r="20" spans="1:3" ht="15" thickBot="1" x14ac:dyDescent="0.4">
      <c r="B20" s="28" t="s">
        <v>75</v>
      </c>
      <c r="C20" s="29">
        <v>49947.95</v>
      </c>
    </row>
    <row r="21" spans="1:3" ht="15" thickBot="1" x14ac:dyDescent="0.4"/>
    <row r="22" spans="1:3" ht="15" thickBot="1" x14ac:dyDescent="0.4">
      <c r="A22" s="21" t="s">
        <v>65</v>
      </c>
      <c r="B22" s="22" t="s">
        <v>66</v>
      </c>
      <c r="C22" s="23" t="s">
        <v>67</v>
      </c>
    </row>
    <row r="23" spans="1:3" x14ac:dyDescent="0.35">
      <c r="B23" s="24" t="s">
        <v>68</v>
      </c>
      <c r="C23" s="25" t="s">
        <v>69</v>
      </c>
    </row>
    <row r="24" spans="1:3" x14ac:dyDescent="0.35">
      <c r="B24" s="24" t="s">
        <v>70</v>
      </c>
      <c r="C24" s="30" t="s">
        <v>71</v>
      </c>
    </row>
    <row r="25" spans="1:3" x14ac:dyDescent="0.35">
      <c r="B25" s="24" t="s">
        <v>72</v>
      </c>
      <c r="C25" s="26">
        <v>44539</v>
      </c>
    </row>
    <row r="26" spans="1:3" x14ac:dyDescent="0.35">
      <c r="B26" s="24" t="s">
        <v>73</v>
      </c>
      <c r="C26" s="26">
        <v>44926</v>
      </c>
    </row>
    <row r="27" spans="1:3" x14ac:dyDescent="0.35">
      <c r="B27" s="24" t="s">
        <v>74</v>
      </c>
      <c r="C27" s="27" t="s">
        <v>76</v>
      </c>
    </row>
    <row r="28" spans="1:3" ht="15" thickBot="1" x14ac:dyDescent="0.4">
      <c r="B28" s="28" t="s">
        <v>75</v>
      </c>
      <c r="C28" s="29">
        <v>59500</v>
      </c>
    </row>
    <row r="29" spans="1:3" ht="15" thickBot="1" x14ac:dyDescent="0.4">
      <c r="B29" s="34"/>
      <c r="C29" s="35"/>
    </row>
    <row r="30" spans="1:3" ht="15" thickBot="1" x14ac:dyDescent="0.4">
      <c r="A30" s="21" t="s">
        <v>65</v>
      </c>
      <c r="B30" s="22" t="s">
        <v>66</v>
      </c>
      <c r="C30" s="23" t="s">
        <v>77</v>
      </c>
    </row>
    <row r="31" spans="1:3" x14ac:dyDescent="0.35">
      <c r="B31" s="24" t="s">
        <v>68</v>
      </c>
      <c r="C31" s="25" t="s">
        <v>69</v>
      </c>
    </row>
    <row r="32" spans="1:3" x14ac:dyDescent="0.35">
      <c r="B32" s="24" t="s">
        <v>70</v>
      </c>
      <c r="C32" s="30" t="s">
        <v>78</v>
      </c>
    </row>
    <row r="33" spans="1:3" x14ac:dyDescent="0.35">
      <c r="B33" s="24" t="s">
        <v>72</v>
      </c>
      <c r="C33" s="26">
        <v>44927</v>
      </c>
    </row>
    <row r="34" spans="1:3" x14ac:dyDescent="0.35">
      <c r="B34" s="24" t="s">
        <v>73</v>
      </c>
      <c r="C34" s="26">
        <v>45291</v>
      </c>
    </row>
    <row r="35" spans="1:3" x14ac:dyDescent="0.35">
      <c r="B35" s="24" t="s">
        <v>74</v>
      </c>
      <c r="C35" s="27" t="s">
        <v>76</v>
      </c>
    </row>
    <row r="36" spans="1:3" ht="15" thickBot="1" x14ac:dyDescent="0.4">
      <c r="B36" s="28" t="s">
        <v>75</v>
      </c>
      <c r="C36" s="29">
        <v>60000</v>
      </c>
    </row>
    <row r="37" spans="1:3" ht="15" thickBot="1" x14ac:dyDescent="0.4">
      <c r="B37" s="34"/>
      <c r="C37" s="35"/>
    </row>
    <row r="38" spans="1:3" ht="15" thickBot="1" x14ac:dyDescent="0.4">
      <c r="A38" s="21" t="s">
        <v>65</v>
      </c>
      <c r="B38" s="22" t="s">
        <v>66</v>
      </c>
      <c r="C38" s="23" t="s">
        <v>67</v>
      </c>
    </row>
    <row r="39" spans="1:3" x14ac:dyDescent="0.35">
      <c r="B39" s="24" t="s">
        <v>68</v>
      </c>
      <c r="C39" s="25" t="s">
        <v>69</v>
      </c>
    </row>
    <row r="40" spans="1:3" x14ac:dyDescent="0.35">
      <c r="B40" s="24" t="s">
        <v>70</v>
      </c>
      <c r="C40" s="30" t="s">
        <v>71</v>
      </c>
    </row>
    <row r="41" spans="1:3" x14ac:dyDescent="0.35">
      <c r="B41" s="24" t="s">
        <v>72</v>
      </c>
      <c r="C41" s="26">
        <v>44927</v>
      </c>
    </row>
    <row r="42" spans="1:3" x14ac:dyDescent="0.35">
      <c r="B42" s="24" t="s">
        <v>73</v>
      </c>
      <c r="C42" s="26">
        <v>45291</v>
      </c>
    </row>
    <row r="43" spans="1:3" x14ac:dyDescent="0.35">
      <c r="B43" s="24" t="s">
        <v>74</v>
      </c>
      <c r="C43" s="27" t="s">
        <v>76</v>
      </c>
    </row>
    <row r="44" spans="1:3" ht="15" thickBot="1" x14ac:dyDescent="0.4">
      <c r="B44" s="28" t="s">
        <v>75</v>
      </c>
      <c r="C44" s="29">
        <v>106402.4</v>
      </c>
    </row>
    <row r="45" spans="1:3" ht="15" thickBot="1" x14ac:dyDescent="0.4">
      <c r="B45" s="34"/>
      <c r="C45" s="35"/>
    </row>
    <row r="46" spans="1:3" ht="15" thickBot="1" x14ac:dyDescent="0.4">
      <c r="A46" s="21" t="s">
        <v>65</v>
      </c>
      <c r="B46" s="22" t="s">
        <v>66</v>
      </c>
      <c r="C46" s="23" t="s">
        <v>77</v>
      </c>
    </row>
    <row r="47" spans="1:3" x14ac:dyDescent="0.35">
      <c r="B47" s="24" t="s">
        <v>68</v>
      </c>
      <c r="C47" s="25" t="s">
        <v>69</v>
      </c>
    </row>
    <row r="48" spans="1:3" x14ac:dyDescent="0.35">
      <c r="B48" s="24" t="s">
        <v>70</v>
      </c>
      <c r="C48" s="30" t="s">
        <v>78</v>
      </c>
    </row>
    <row r="49" spans="1:3" x14ac:dyDescent="0.35">
      <c r="B49" s="24" t="s">
        <v>72</v>
      </c>
      <c r="C49" s="26">
        <v>45261</v>
      </c>
    </row>
    <row r="50" spans="1:3" x14ac:dyDescent="0.35">
      <c r="B50" s="24" t="s">
        <v>73</v>
      </c>
      <c r="C50" s="26">
        <v>45626</v>
      </c>
    </row>
    <row r="51" spans="1:3" x14ac:dyDescent="0.35">
      <c r="B51" s="24" t="s">
        <v>74</v>
      </c>
      <c r="C51" s="27" t="s">
        <v>76</v>
      </c>
    </row>
    <row r="52" spans="1:3" ht="15" thickBot="1" x14ac:dyDescent="0.4">
      <c r="B52" s="28" t="s">
        <v>75</v>
      </c>
      <c r="C52" s="29">
        <v>60000</v>
      </c>
    </row>
    <row r="53" spans="1:3" ht="15" thickBot="1" x14ac:dyDescent="0.4">
      <c r="B53" s="34"/>
      <c r="C53" s="35"/>
    </row>
    <row r="54" spans="1:3" ht="15" thickBot="1" x14ac:dyDescent="0.4">
      <c r="A54" s="21" t="s">
        <v>65</v>
      </c>
      <c r="B54" s="22" t="s">
        <v>66</v>
      </c>
      <c r="C54" s="23" t="s">
        <v>67</v>
      </c>
    </row>
    <row r="55" spans="1:3" x14ac:dyDescent="0.35">
      <c r="B55" s="24" t="s">
        <v>68</v>
      </c>
      <c r="C55" s="25" t="s">
        <v>69</v>
      </c>
    </row>
    <row r="56" spans="1:3" x14ac:dyDescent="0.35">
      <c r="B56" s="24" t="s">
        <v>70</v>
      </c>
      <c r="C56" s="30" t="s">
        <v>71</v>
      </c>
    </row>
    <row r="57" spans="1:3" x14ac:dyDescent="0.35">
      <c r="B57" s="24" t="s">
        <v>72</v>
      </c>
      <c r="C57" s="26">
        <v>45292</v>
      </c>
    </row>
    <row r="58" spans="1:3" x14ac:dyDescent="0.35">
      <c r="B58" s="24" t="s">
        <v>73</v>
      </c>
      <c r="C58" s="26">
        <v>45657</v>
      </c>
    </row>
    <row r="59" spans="1:3" x14ac:dyDescent="0.35">
      <c r="B59" s="24" t="s">
        <v>74</v>
      </c>
      <c r="C59" s="27" t="s">
        <v>76</v>
      </c>
    </row>
    <row r="60" spans="1:3" ht="15" thickBot="1" x14ac:dyDescent="0.4">
      <c r="B60" s="28" t="s">
        <v>75</v>
      </c>
      <c r="C60" s="29">
        <v>106402.4</v>
      </c>
    </row>
    <row r="61" spans="1:3" x14ac:dyDescent="0.35">
      <c r="B61" s="34"/>
      <c r="C61" s="35"/>
    </row>
    <row r="63" spans="1:3" x14ac:dyDescent="0.35">
      <c r="A63" s="3" t="s">
        <v>39</v>
      </c>
      <c r="B63" s="32">
        <v>45867</v>
      </c>
    </row>
    <row r="64" spans="1:3" x14ac:dyDescent="0.35">
      <c r="A64" s="3" t="s">
        <v>40</v>
      </c>
      <c r="B64" s="32">
        <v>46203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35ef808-491e-45e5-ac40-25cc285b1050">
      <UserInfo>
        <DisplayName>Juanjo Albericio | Cecot</DisplayName>
        <AccountId>12</AccountId>
        <AccountType/>
      </UserInfo>
      <UserInfo>
        <DisplayName>María Dolores del Pozo Membrilla | Cecot</DisplayName>
        <AccountId>16</AccountId>
        <AccountType/>
      </UserInfo>
    </SharedWithUsers>
    <TaxCatchAll xmlns="b35ef808-491e-45e5-ac40-25cc285b1050" xsi:nil="true"/>
    <lcf76f155ced4ddcb4097134ff3c332f xmlns="6638463f-9649-4955-94f2-adff6382cca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3993185F60749BFD79603601B28B7" ma:contentTypeVersion="19" ma:contentTypeDescription="Crea un document nou" ma:contentTypeScope="" ma:versionID="00ce22755a9d3b8c23f9aa90f1caf830">
  <xsd:schema xmlns:xsd="http://www.w3.org/2001/XMLSchema" xmlns:xs="http://www.w3.org/2001/XMLSchema" xmlns:p="http://schemas.microsoft.com/office/2006/metadata/properties" xmlns:ns2="6638463f-9649-4955-94f2-adff6382ccac" xmlns:ns3="b35ef808-491e-45e5-ac40-25cc285b1050" targetNamespace="http://schemas.microsoft.com/office/2006/metadata/properties" ma:root="true" ma:fieldsID="976b401a747e6492dc6503ef9c98b06f" ns2:_="" ns3:_="">
    <xsd:import namespace="6638463f-9649-4955-94f2-adff6382ccac"/>
    <xsd:import namespace="b35ef808-491e-45e5-ac40-25cc285b10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8463f-9649-4955-94f2-adff6382c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6e81cc5-93f8-4d5b-865a-1c46d538b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ef808-491e-45e5-ac40-25cc285b105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fee207-5eec-4f43-9002-ec572945d319}" ma:internalName="TaxCatchAll" ma:showField="CatchAllData" ma:web="b35ef808-491e-45e5-ac40-25cc285b10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BD420A-E81A-4C8F-9B0B-6F44F8C11A4E}">
  <ds:schemaRefs>
    <ds:schemaRef ds:uri="http://schemas.microsoft.com/office/2006/metadata/properties"/>
    <ds:schemaRef ds:uri="http://schemas.microsoft.com/office/infopath/2007/PartnerControls"/>
    <ds:schemaRef ds:uri="818a24a2-fb0c-4009-9e45-d67181c8caf1"/>
    <ds:schemaRef ds:uri="6b8cc40f-d63b-4dbb-a581-cf06bbbcddb3"/>
  </ds:schemaRefs>
</ds:datastoreItem>
</file>

<file path=customXml/itemProps2.xml><?xml version="1.0" encoding="utf-8"?>
<ds:datastoreItem xmlns:ds="http://schemas.openxmlformats.org/officeDocument/2006/customXml" ds:itemID="{922C84BE-DA20-4D1A-8E18-41B25A2D9051}"/>
</file>

<file path=customXml/itemProps3.xml><?xml version="1.0" encoding="utf-8"?>
<ds:datastoreItem xmlns:ds="http://schemas.openxmlformats.org/officeDocument/2006/customXml" ds:itemID="{3E115E0D-0A48-44B2-95DB-86270F05E7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BALANÇ</vt:lpstr>
      <vt:lpstr>PiG</vt:lpstr>
      <vt:lpstr>SUBVENCIONS I CONVENIS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Dolores del Pozo Membrilla</dc:creator>
  <cp:keywords/>
  <dc:description/>
  <cp:lastModifiedBy>María Dolores del Pozo Membrilla | Cecot</cp:lastModifiedBy>
  <cp:revision/>
  <dcterms:created xsi:type="dcterms:W3CDTF">2014-02-03T16:25:13Z</dcterms:created>
  <dcterms:modified xsi:type="dcterms:W3CDTF">2025-07-29T13:03:39Z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0x0101000E83993185F60749BFD79603601B28B7</vt:lpwstr>
  </property>
  <property fmtid="{D5CDD505-2E9C-101B-9397-08002B2CF9AE}" pid="3" name="_dlc_DocIdItemGuid">
    <vt:lpwstr>ffc5a011-74f1-40f8-853d-a7d58195ed1a</vt:lpwstr>
  </property>
  <property fmtid="{D5CDD505-2E9C-101B-9397-08002B2CF9AE}" pid="4" name="Order">
    <vt:r8>156100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_dlc_DocId">
    <vt:lpwstr>NN76PYFXQFQR-148435612-1561</vt:lpwstr>
  </property>
  <property fmtid="{D5CDD505-2E9C-101B-9397-08002B2CF9AE}" pid="9" name="TriggerFlowInfo">
    <vt:lpwstr/>
  </property>
  <property fmtid="{D5CDD505-2E9C-101B-9397-08002B2CF9AE}" pid="10" name="_dlc_DocIdUrl">
    <vt:lpwstr>https://fundaciocecotinnovacio.sharepoint.com/sites/documents/_layouts/15/DocIdRedir.aspx?ID=NN76PYFXQFQR-148435612-1561, NN76PYFXQFQR-148435612-1561</vt:lpwstr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MediaServiceImageTags">
    <vt:lpwstr/>
  </property>
</Properties>
</file>